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90"/>
  </bookViews>
  <sheets>
    <sheet name="PARTIDAS" sheetId="1" r:id="rId1"/>
  </sheets>
  <definedNames>
    <definedName name="_xlnm._FilterDatabase" localSheetId="0" hidden="1">PARTIDAS!$A$12:$H$86</definedName>
    <definedName name="_xlnm.Print_Area" localSheetId="0">PARTIDAS!$B$1:$H$86</definedName>
    <definedName name="_xlnm.Print_Titles" localSheetId="0">PARTIDAS!$1:$11</definedName>
  </definedNames>
  <calcPr calcId="145621"/>
</workbook>
</file>

<file path=xl/calcChain.xml><?xml version="1.0" encoding="utf-8"?>
<calcChain xmlns="http://schemas.openxmlformats.org/spreadsheetml/2006/main">
  <c r="D83" i="1" l="1"/>
  <c r="D82" i="1"/>
  <c r="D81" i="1"/>
  <c r="D80" i="1"/>
  <c r="D79" i="1"/>
  <c r="D78" i="1"/>
  <c r="D77" i="1"/>
  <c r="H76" i="1"/>
  <c r="G76" i="1"/>
  <c r="F76" i="1"/>
  <c r="E76" i="1"/>
  <c r="D76" i="1"/>
  <c r="C76" i="1"/>
  <c r="D75" i="1"/>
  <c r="D74" i="1"/>
  <c r="D73" i="1"/>
  <c r="D72" i="1" s="1"/>
  <c r="H72" i="1"/>
  <c r="G72" i="1"/>
  <c r="F72" i="1"/>
  <c r="E72" i="1"/>
  <c r="C72" i="1"/>
  <c r="D71" i="1"/>
  <c r="D70" i="1"/>
  <c r="D69" i="1"/>
  <c r="D68" i="1"/>
  <c r="D67" i="1"/>
  <c r="D66" i="1"/>
  <c r="D65" i="1"/>
  <c r="D64" i="1" s="1"/>
  <c r="H64" i="1"/>
  <c r="G64" i="1"/>
  <c r="F64" i="1"/>
  <c r="E64" i="1"/>
  <c r="C64" i="1"/>
  <c r="D63" i="1"/>
  <c r="D62" i="1"/>
  <c r="D61" i="1"/>
  <c r="H60" i="1"/>
  <c r="G60" i="1"/>
  <c r="F60" i="1"/>
  <c r="E60" i="1"/>
  <c r="D60" i="1"/>
  <c r="C60" i="1"/>
  <c r="D59" i="1"/>
  <c r="D58" i="1"/>
  <c r="D57" i="1"/>
  <c r="D56" i="1"/>
  <c r="D55" i="1"/>
  <c r="D54" i="1"/>
  <c r="D53" i="1"/>
  <c r="D52" i="1"/>
  <c r="D51" i="1"/>
  <c r="D50" i="1" s="1"/>
  <c r="H50" i="1"/>
  <c r="G50" i="1"/>
  <c r="F50" i="1"/>
  <c r="E50" i="1"/>
  <c r="C50" i="1"/>
  <c r="D49" i="1"/>
  <c r="D48" i="1"/>
  <c r="D47" i="1"/>
  <c r="D46" i="1"/>
  <c r="D45" i="1"/>
  <c r="D44" i="1"/>
  <c r="D43" i="1"/>
  <c r="D42" i="1"/>
  <c r="D41" i="1"/>
  <c r="H40" i="1"/>
  <c r="G40" i="1"/>
  <c r="F40" i="1"/>
  <c r="E40" i="1"/>
  <c r="D40" i="1"/>
  <c r="C40" i="1"/>
  <c r="D39" i="1"/>
  <c r="D38" i="1"/>
  <c r="D37" i="1"/>
  <c r="D36" i="1"/>
  <c r="D35" i="1"/>
  <c r="D34" i="1"/>
  <c r="D33" i="1"/>
  <c r="D32" i="1"/>
  <c r="D31" i="1"/>
  <c r="D30" i="1" s="1"/>
  <c r="H30" i="1"/>
  <c r="G30" i="1"/>
  <c r="F30" i="1"/>
  <c r="E30" i="1"/>
  <c r="C30" i="1"/>
  <c r="D29" i="1"/>
  <c r="D28" i="1"/>
  <c r="D27" i="1"/>
  <c r="D26" i="1"/>
  <c r="D25" i="1"/>
  <c r="D24" i="1"/>
  <c r="D23" i="1"/>
  <c r="D22" i="1"/>
  <c r="D21" i="1"/>
  <c r="H20" i="1"/>
  <c r="G20" i="1"/>
  <c r="F20" i="1"/>
  <c r="E20" i="1"/>
  <c r="D20" i="1"/>
  <c r="C20" i="1"/>
  <c r="D19" i="1"/>
  <c r="D18" i="1"/>
  <c r="D17" i="1"/>
  <c r="D16" i="1"/>
  <c r="D15" i="1"/>
  <c r="D14" i="1"/>
  <c r="D13" i="1"/>
  <c r="H12" i="1"/>
  <c r="H84" i="1" s="1"/>
  <c r="G12" i="1"/>
  <c r="G84" i="1" s="1"/>
  <c r="F12" i="1"/>
  <c r="F84" i="1" s="1"/>
  <c r="E12" i="1"/>
  <c r="E84" i="1" s="1"/>
  <c r="D12" i="1"/>
  <c r="C12" i="1"/>
  <c r="C84" i="1" s="1"/>
  <c r="D84" i="1" l="1"/>
</calcChain>
</file>

<file path=xl/sharedStrings.xml><?xml version="1.0" encoding="utf-8"?>
<sst xmlns="http://schemas.openxmlformats.org/spreadsheetml/2006/main" count="86" uniqueCount="86">
  <si>
    <t>ESTADO ANALÍTICO DEL PRESUPUESTO DE EGRESOS</t>
  </si>
  <si>
    <t>Clasificación por Objeto de Gasto</t>
  </si>
  <si>
    <t>(Pesos)</t>
  </si>
  <si>
    <t>Capítulo/Concepto</t>
  </si>
  <si>
    <t>Aprobado</t>
  </si>
  <si>
    <t>Ampliaciones /Reducciones</t>
  </si>
  <si>
    <t>Modificado</t>
  </si>
  <si>
    <t>Devengado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</si>
  <si>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</si>
  <si>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</si>
  <si>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</si>
  <si>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</si>
  <si>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</si>
  <si>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</si>
  <si>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</si>
  <si>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</si>
  <si>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</si>
  <si>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</si>
  <si>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</si>
  <si>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</si>
  <si>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</si>
  <si>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</si>
  <si>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</si>
  <si>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</si>
  <si>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</si>
  <si>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</si>
  <si>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</si>
  <si>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</si>
  <si>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</si>
  <si>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</si>
  <si>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</si>
  <si>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</si>
  <si>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</si>
  <si>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</si>
  <si>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</si>
  <si>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</si>
  <si>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</si>
  <si>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</si>
  <si>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</si>
  <si>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</si>
  <si>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</si>
  <si>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</si>
  <si>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</si>
  <si>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</si>
  <si>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</si>
  <si>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</si>
  <si>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</si>
  <si>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</si>
  <si>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</si>
  <si>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</si>
  <si>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</si>
  <si>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</si>
  <si>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</si>
  <si>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</si>
  <si>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</si>
  <si>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</si>
  <si>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</si>
  <si>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</si>
  <si>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</si>
  <si>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</si>
  <si>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</si>
  <si>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</si>
  <si>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</si>
  <si>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</si>
  <si>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</si>
  <si>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</si>
  <si>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</si>
  <si>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</si>
  <si>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</si>
  <si>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</si>
  <si>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</si>
  <si>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</si>
  <si>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</si>
  <si>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</si>
  <si>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</si>
  <si>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</si>
  <si>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</si>
  <si>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</si>
  <si>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</si>
  <si>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</si>
  <si>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</si>
  <si>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</si>
  <si>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Total</t>
  </si>
  <si>
    <t>Las cifras pueden presentar diferencias por redondeos.</t>
  </si>
  <si>
    <t>Del 1 de enero al 31 de Diciembre de 2018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</si>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</sst>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F0"/>
      <name val="Arial Narrow"/>
      <family val="2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4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65" fontId="15" fillId="0" borderId="0"/>
    <xf numFmtId="0" fontId="25" fillId="6" borderId="0" applyNumberFormat="0" applyBorder="0" applyAlignment="0" applyProtection="0"/>
    <xf numFmtId="0" fontId="26" fillId="7" borderId="17" applyNumberFormat="0" applyAlignment="0" applyProtection="0"/>
    <xf numFmtId="0" fontId="27" fillId="8" borderId="18" applyNumberFormat="0" applyAlignment="0" applyProtection="0"/>
    <xf numFmtId="0" fontId="28" fillId="0" borderId="19" applyNumberFormat="0" applyFill="0" applyAlignment="0" applyProtection="0"/>
    <xf numFmtId="43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8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6" borderId="0" applyNumberFormat="0" applyBorder="0" applyAlignment="0" applyProtection="0"/>
    <xf numFmtId="0" fontId="32" fillId="16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3" fillId="20" borderId="17" applyNumberFormat="0" applyAlignment="0" applyProtection="0"/>
    <xf numFmtId="166" fontId="15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2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5" fillId="0" borderId="0" applyFont="0" applyFill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8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>
      <alignment vertical="top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7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9" fillId="0" borderId="0"/>
    <xf numFmtId="0" fontId="1" fillId="0" borderId="0"/>
    <xf numFmtId="0" fontId="37" fillId="0" borderId="0">
      <alignment vertical="top"/>
    </xf>
    <xf numFmtId="0" fontId="1" fillId="0" borderId="0"/>
    <xf numFmtId="0" fontId="1" fillId="0" borderId="0"/>
    <xf numFmtId="0" fontId="15" fillId="15" borderId="20" applyNumberFormat="0" applyFon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15" fillId="0" borderId="0" applyFont="0" applyFill="0" applyProtection="0"/>
    <xf numFmtId="0" fontId="40" fillId="7" borderId="21" applyNumberFormat="0" applyAlignment="0" applyProtection="0"/>
    <xf numFmtId="0" fontId="41" fillId="0" borderId="0" applyNumberFormat="0" applyFill="0" applyBorder="0" applyAlignment="0" applyProtection="0"/>
    <xf numFmtId="0" fontId="42" fillId="0" borderId="22" applyNumberFormat="0" applyFill="0" applyAlignment="0" applyProtection="0"/>
    <xf numFmtId="0" fontId="43" fillId="0" borderId="23" applyNumberFormat="0" applyFill="0" applyAlignment="0" applyProtection="0"/>
    <xf numFmtId="0" fontId="29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30" fillId="0" borderId="25" applyNumberFormat="0" applyFill="0" applyAlignment="0" applyProtection="0"/>
  </cellStyleXfs>
  <cellXfs count="5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 applyProtection="1">
      <alignment horizontal="center" vertical="top"/>
    </xf>
    <xf numFmtId="0" fontId="9" fillId="4" borderId="10" xfId="2" applyNumberFormat="1" applyFont="1" applyFill="1" applyBorder="1" applyAlignment="1" applyProtection="1">
      <alignment horizontal="left" vertical="top" indent="1"/>
    </xf>
    <xf numFmtId="3" fontId="9" fillId="4" borderId="11" xfId="1" applyNumberFormat="1" applyFont="1" applyFill="1" applyBorder="1"/>
    <xf numFmtId="3" fontId="9" fillId="4" borderId="12" xfId="1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0" xfId="2" applyNumberFormat="1" applyFont="1" applyFill="1" applyBorder="1" applyAlignment="1" applyProtection="1">
      <alignment horizontal="center" vertical="top"/>
    </xf>
    <xf numFmtId="0" fontId="13" fillId="0" borderId="10" xfId="2" applyNumberFormat="1" applyFont="1" applyFill="1" applyBorder="1" applyAlignment="1" applyProtection="1">
      <alignment horizontal="left" vertical="top" wrapText="1" indent="2"/>
    </xf>
    <xf numFmtId="3" fontId="5" fillId="0" borderId="11" xfId="1" applyNumberFormat="1" applyFont="1" applyBorder="1" applyAlignment="1"/>
    <xf numFmtId="3" fontId="5" fillId="0" borderId="12" xfId="1" applyNumberFormat="1" applyFont="1" applyBorder="1" applyAlignment="1"/>
    <xf numFmtId="0" fontId="14" fillId="0" borderId="0" xfId="0" applyFont="1"/>
    <xf numFmtId="0" fontId="15" fillId="0" borderId="0" xfId="0" applyFont="1"/>
    <xf numFmtId="0" fontId="4" fillId="0" borderId="0" xfId="0" applyFont="1"/>
    <xf numFmtId="43" fontId="15" fillId="0" borderId="0" xfId="1" applyFont="1"/>
    <xf numFmtId="0" fontId="13" fillId="0" borderId="0" xfId="0" applyFont="1" applyAlignment="1">
      <alignment horizontal="center"/>
    </xf>
    <xf numFmtId="0" fontId="13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applyNumberFormat="1" applyFont="1" applyFill="1" applyBorder="1" applyAlignment="1" applyProtection="1">
      <alignment horizontal="center" vertical="top"/>
    </xf>
    <xf numFmtId="0" fontId="17" fillId="0" borderId="0" xfId="2" applyNumberFormat="1" applyFont="1" applyFill="1" applyBorder="1" applyAlignment="1" applyProtection="1">
      <alignment horizontal="center" vertical="top"/>
    </xf>
    <xf numFmtId="164" fontId="6" fillId="5" borderId="13" xfId="0" applyNumberFormat="1" applyFont="1" applyFill="1" applyBorder="1" applyAlignment="1">
      <alignment horizontal="left" wrapText="1" indent="1"/>
    </xf>
    <xf numFmtId="3" fontId="6" fillId="5" borderId="14" xfId="1" applyNumberFormat="1" applyFont="1" applyFill="1" applyBorder="1" applyAlignment="1"/>
    <xf numFmtId="3" fontId="6" fillId="5" borderId="15" xfId="1" applyNumberFormat="1" applyFont="1" applyFill="1" applyBorder="1" applyAlignment="1"/>
    <xf numFmtId="0" fontId="18" fillId="0" borderId="0" xfId="0" applyFont="1"/>
    <xf numFmtId="0" fontId="17" fillId="0" borderId="0" xfId="0" applyFont="1"/>
    <xf numFmtId="0" fontId="13" fillId="0" borderId="16" xfId="0" applyFont="1" applyBorder="1" applyAlignment="1"/>
    <xf numFmtId="0" fontId="13" fillId="0" borderId="0" xfId="0" applyFont="1" applyAlignment="1"/>
    <xf numFmtId="0" fontId="19" fillId="0" borderId="0" xfId="0" applyFont="1"/>
    <xf numFmtId="0" fontId="20" fillId="0" borderId="0" xfId="2" applyNumberFormat="1" applyFont="1" applyFill="1" applyBorder="1" applyAlignment="1" applyProtection="1">
      <alignment horizontal="left" vertical="top" indent="3"/>
    </xf>
    <xf numFmtId="43" fontId="21" fillId="0" borderId="0" xfId="1" applyFont="1"/>
    <xf numFmtId="0" fontId="22" fillId="0" borderId="0" xfId="0" applyFont="1" applyAlignment="1">
      <alignment horizontal="center"/>
    </xf>
    <xf numFmtId="3" fontId="23" fillId="0" borderId="0" xfId="1" applyNumberFormat="1" applyFont="1"/>
    <xf numFmtId="3" fontId="24" fillId="0" borderId="0" xfId="1" applyNumberFormat="1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469900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ED0B4176-1F53-4997-8112-43FE7DA4C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38100"/>
          <a:ext cx="889000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7642C2EC-4D82-41C9-820F-FB9A343838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0"/>
  <sheetViews>
    <sheetView showGridLines="0" tabSelected="1" topLeftCell="A61" zoomScale="120" zoomScaleNormal="120" workbookViewId="0">
      <selection activeCell="I2" sqref="I2"/>
    </sheetView>
  </sheetViews>
  <sheetFormatPr baseColWidth="10" defaultRowHeight="14.25"/>
  <cols>
    <col min="1" max="1" width="5.25" style="4" customWidth="1"/>
    <col min="2" max="2" width="47.625" style="51" bestFit="1" customWidth="1"/>
    <col min="3" max="3" width="10.375" style="50" bestFit="1" customWidth="1"/>
    <col min="4" max="7" width="13.125" style="50" customWidth="1"/>
    <col min="8" max="8" width="10.375" style="50" bestFit="1" customWidth="1"/>
    <col min="9" max="9" width="11" style="8"/>
    <col min="10" max="10" width="12.125" style="8" bestFit="1" customWidth="1"/>
    <col min="11" max="11" width="11" style="8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85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2" t="s">
        <v>84</v>
      </c>
      <c r="C9" s="13"/>
      <c r="D9" s="13"/>
      <c r="E9" s="13"/>
      <c r="F9" s="13"/>
      <c r="G9" s="13"/>
      <c r="H9" s="14"/>
    </row>
    <row r="10" spans="1:11">
      <c r="B10" s="15" t="s">
        <v>2</v>
      </c>
      <c r="C10" s="16"/>
      <c r="D10" s="16"/>
      <c r="E10" s="16"/>
      <c r="F10" s="16"/>
      <c r="G10" s="16"/>
      <c r="H10" s="17"/>
    </row>
    <row r="11" spans="1:11" s="18" customFormat="1" ht="30" customHeight="1">
      <c r="B11" s="19" t="s">
        <v>3</v>
      </c>
      <c r="C11" s="20" t="s">
        <v>4</v>
      </c>
      <c r="D11" s="20" t="s">
        <v>5</v>
      </c>
      <c r="E11" s="20" t="s">
        <v>6</v>
      </c>
      <c r="F11" s="20" t="s">
        <v>7</v>
      </c>
      <c r="G11" s="20" t="s">
        <v>8</v>
      </c>
      <c r="H11" s="21" t="s">
        <v>9</v>
      </c>
    </row>
    <row r="12" spans="1:11" s="27" customFormat="1">
      <c r="A12" s="22"/>
      <c r="B12" s="23" t="s">
        <v>10</v>
      </c>
      <c r="C12" s="24">
        <f t="shared" ref="C12:H12" si="0">SUM(C13:C19)</f>
        <v>2134124741</v>
      </c>
      <c r="D12" s="24">
        <f t="shared" si="0"/>
        <v>-173486240.82999977</v>
      </c>
      <c r="E12" s="24">
        <f t="shared" si="0"/>
        <v>1960638500.1700003</v>
      </c>
      <c r="F12" s="24">
        <f t="shared" si="0"/>
        <v>1958675892.5300002</v>
      </c>
      <c r="G12" s="24">
        <f t="shared" si="0"/>
        <v>1893502233.420001</v>
      </c>
      <c r="H12" s="25">
        <f t="shared" si="0"/>
        <v>1962607.6399999987</v>
      </c>
      <c r="I12" s="26"/>
      <c r="J12" s="26"/>
      <c r="K12" s="26"/>
    </row>
    <row r="13" spans="1:11" s="34" customFormat="1">
      <c r="A13" s="28"/>
      <c r="B13" s="29" t="s">
        <v>11</v>
      </c>
      <c r="C13" s="30">
        <v>586472915</v>
      </c>
      <c r="D13" s="30">
        <f t="shared" ref="D13:D19" si="1">E13-C13</f>
        <v>-54665770.17999959</v>
      </c>
      <c r="E13" s="30">
        <v>531807144.82000041</v>
      </c>
      <c r="F13" s="30">
        <v>531803323.32000041</v>
      </c>
      <c r="G13" s="30">
        <v>531803323.32000041</v>
      </c>
      <c r="H13" s="31">
        <v>3821.5000000000027</v>
      </c>
      <c r="I13" s="32"/>
      <c r="J13" s="33"/>
      <c r="K13" s="33"/>
    </row>
    <row r="14" spans="1:11" s="34" customFormat="1">
      <c r="A14" s="28"/>
      <c r="B14" s="29" t="s">
        <v>12</v>
      </c>
      <c r="C14" s="30">
        <v>118655537</v>
      </c>
      <c r="D14" s="30">
        <f t="shared" si="1"/>
        <v>-7384010.3800000101</v>
      </c>
      <c r="E14" s="30">
        <v>111271526.61999999</v>
      </c>
      <c r="F14" s="30">
        <v>109343207.23000002</v>
      </c>
      <c r="G14" s="30">
        <v>105253463.41000003</v>
      </c>
      <c r="H14" s="31">
        <v>1928319.3899999987</v>
      </c>
      <c r="I14" s="32"/>
      <c r="J14" s="33"/>
      <c r="K14" s="33"/>
    </row>
    <row r="15" spans="1:11" s="34" customFormat="1">
      <c r="A15" s="28"/>
      <c r="B15" s="29" t="s">
        <v>13</v>
      </c>
      <c r="C15" s="30">
        <v>789728737</v>
      </c>
      <c r="D15" s="30">
        <f t="shared" si="1"/>
        <v>-79925997.550000787</v>
      </c>
      <c r="E15" s="30">
        <v>709802739.44999921</v>
      </c>
      <c r="F15" s="30">
        <v>709802739.44999921</v>
      </c>
      <c r="G15" s="30">
        <v>648718824.15999985</v>
      </c>
      <c r="H15" s="31">
        <v>0</v>
      </c>
      <c r="I15" s="32"/>
      <c r="J15" s="35"/>
      <c r="K15" s="33"/>
    </row>
    <row r="16" spans="1:11" s="34" customFormat="1">
      <c r="A16" s="28"/>
      <c r="B16" s="29" t="s">
        <v>14</v>
      </c>
      <c r="C16" s="30">
        <v>150802345</v>
      </c>
      <c r="D16" s="30">
        <f t="shared" si="1"/>
        <v>-26643325.149999768</v>
      </c>
      <c r="E16" s="30">
        <v>124159019.85000023</v>
      </c>
      <c r="F16" s="30">
        <v>124129019.76000023</v>
      </c>
      <c r="G16" s="30">
        <v>124129019.76000023</v>
      </c>
      <c r="H16" s="31">
        <v>30000.090000000011</v>
      </c>
      <c r="I16" s="32"/>
      <c r="J16" s="35"/>
      <c r="K16" s="33"/>
    </row>
    <row r="17" spans="1:11" s="34" customFormat="1">
      <c r="A17" s="28"/>
      <c r="B17" s="29" t="s">
        <v>15</v>
      </c>
      <c r="C17" s="30">
        <v>370541803</v>
      </c>
      <c r="D17" s="30">
        <f t="shared" si="1"/>
        <v>61634323.760000408</v>
      </c>
      <c r="E17" s="30">
        <v>432176126.76000041</v>
      </c>
      <c r="F17" s="30">
        <v>432175660.10000038</v>
      </c>
      <c r="G17" s="30">
        <v>432175660.10000038</v>
      </c>
      <c r="H17" s="31">
        <v>466.66000000000162</v>
      </c>
      <c r="I17" s="32"/>
      <c r="J17" s="35"/>
      <c r="K17" s="33"/>
    </row>
    <row r="18" spans="1:11" s="34" customFormat="1">
      <c r="A18" s="28"/>
      <c r="B18" s="29" t="s">
        <v>16</v>
      </c>
      <c r="C18" s="30">
        <v>44372202</v>
      </c>
      <c r="D18" s="30">
        <f t="shared" si="1"/>
        <v>-44372202</v>
      </c>
      <c r="E18" s="30">
        <v>0</v>
      </c>
      <c r="F18" s="30">
        <v>0</v>
      </c>
      <c r="G18" s="30">
        <v>0</v>
      </c>
      <c r="H18" s="31">
        <v>0</v>
      </c>
      <c r="I18" s="32"/>
      <c r="J18" s="35"/>
      <c r="K18" s="33"/>
    </row>
    <row r="19" spans="1:11" s="34" customFormat="1">
      <c r="A19" s="28"/>
      <c r="B19" s="29" t="s">
        <v>17</v>
      </c>
      <c r="C19" s="30">
        <v>73551202</v>
      </c>
      <c r="D19" s="30">
        <f t="shared" si="1"/>
        <v>-22129259.330000035</v>
      </c>
      <c r="E19" s="30">
        <v>51421942.669999965</v>
      </c>
      <c r="F19" s="30">
        <v>51421942.669999965</v>
      </c>
      <c r="G19" s="30">
        <v>51421942.669999965</v>
      </c>
      <c r="H19" s="31">
        <v>0</v>
      </c>
      <c r="I19" s="32"/>
      <c r="J19" s="35"/>
      <c r="K19" s="33"/>
    </row>
    <row r="20" spans="1:11" s="27" customFormat="1">
      <c r="A20" s="22"/>
      <c r="B20" s="23" t="s">
        <v>18</v>
      </c>
      <c r="C20" s="24">
        <f t="shared" ref="C20:H20" si="2">SUM(C21:C29)</f>
        <v>346285809</v>
      </c>
      <c r="D20" s="24">
        <f t="shared" si="2"/>
        <v>16897811.609999791</v>
      </c>
      <c r="E20" s="24">
        <f t="shared" si="2"/>
        <v>363183620.60999978</v>
      </c>
      <c r="F20" s="24">
        <f t="shared" si="2"/>
        <v>361951530.01999974</v>
      </c>
      <c r="G20" s="24">
        <f t="shared" si="2"/>
        <v>283609857.20999986</v>
      </c>
      <c r="H20" s="25">
        <f t="shared" si="2"/>
        <v>1232090.5900000003</v>
      </c>
      <c r="I20" s="26"/>
      <c r="J20" s="26"/>
      <c r="K20" s="26"/>
    </row>
    <row r="21" spans="1:11" s="34" customFormat="1">
      <c r="A21" s="28"/>
      <c r="B21" s="29" t="s">
        <v>19</v>
      </c>
      <c r="C21" s="30">
        <v>111187672</v>
      </c>
      <c r="D21" s="30">
        <f t="shared" ref="D21:D29" si="3">E21-C21</f>
        <v>-24607794.650000051</v>
      </c>
      <c r="E21" s="30">
        <v>86579877.349999949</v>
      </c>
      <c r="F21" s="30">
        <v>86579877.349999949</v>
      </c>
      <c r="G21" s="30">
        <v>46177284.210000001</v>
      </c>
      <c r="H21" s="31">
        <v>1.0071801170852268E-9</v>
      </c>
      <c r="I21" s="32"/>
      <c r="J21" s="33"/>
      <c r="K21" s="33"/>
    </row>
    <row r="22" spans="1:11" s="34" customFormat="1">
      <c r="A22" s="28"/>
      <c r="B22" s="29" t="s">
        <v>20</v>
      </c>
      <c r="C22" s="30">
        <v>62463088</v>
      </c>
      <c r="D22" s="30">
        <f t="shared" si="3"/>
        <v>-15353650.309999995</v>
      </c>
      <c r="E22" s="30">
        <v>47109437.690000005</v>
      </c>
      <c r="F22" s="30">
        <v>47109437.690000005</v>
      </c>
      <c r="G22" s="30">
        <v>37795814.109999977</v>
      </c>
      <c r="H22" s="31">
        <v>0</v>
      </c>
      <c r="I22" s="32"/>
      <c r="J22" s="33"/>
      <c r="K22" s="33"/>
    </row>
    <row r="23" spans="1:11" s="34" customFormat="1">
      <c r="A23" s="28"/>
      <c r="B23" s="29" t="s">
        <v>21</v>
      </c>
      <c r="C23" s="30">
        <v>1894644</v>
      </c>
      <c r="D23" s="30">
        <f t="shared" si="3"/>
        <v>-744379.21999999974</v>
      </c>
      <c r="E23" s="30">
        <v>1150264.7800000003</v>
      </c>
      <c r="F23" s="30">
        <v>1150264.7800000003</v>
      </c>
      <c r="G23" s="30">
        <v>513821.63</v>
      </c>
      <c r="H23" s="31">
        <v>0</v>
      </c>
      <c r="I23" s="32"/>
      <c r="J23" s="33"/>
      <c r="K23" s="33"/>
    </row>
    <row r="24" spans="1:11" s="34" customFormat="1">
      <c r="A24" s="28"/>
      <c r="B24" s="29" t="s">
        <v>22</v>
      </c>
      <c r="C24" s="30">
        <v>16133019</v>
      </c>
      <c r="D24" s="30">
        <f t="shared" si="3"/>
        <v>25197688.280000016</v>
      </c>
      <c r="E24" s="30">
        <v>41330707.280000016</v>
      </c>
      <c r="F24" s="30">
        <v>41330707.280000016</v>
      </c>
      <c r="G24" s="30">
        <v>38193532.93000003</v>
      </c>
      <c r="H24" s="31">
        <v>0</v>
      </c>
      <c r="I24" s="32"/>
      <c r="J24" s="33"/>
      <c r="K24" s="33"/>
    </row>
    <row r="25" spans="1:11" s="34" customFormat="1">
      <c r="A25" s="28"/>
      <c r="B25" s="29" t="s">
        <v>23</v>
      </c>
      <c r="C25" s="30">
        <v>11616088</v>
      </c>
      <c r="D25" s="30">
        <f t="shared" si="3"/>
        <v>-1159761.5499999989</v>
      </c>
      <c r="E25" s="30">
        <v>10456326.450000001</v>
      </c>
      <c r="F25" s="30">
        <v>9296928.9200000018</v>
      </c>
      <c r="G25" s="30">
        <v>712195.08</v>
      </c>
      <c r="H25" s="31">
        <v>1159397.53</v>
      </c>
      <c r="I25" s="32"/>
      <c r="J25" s="33"/>
      <c r="K25" s="33"/>
    </row>
    <row r="26" spans="1:11" s="34" customFormat="1">
      <c r="A26" s="28"/>
      <c r="B26" s="29" t="s">
        <v>24</v>
      </c>
      <c r="C26" s="30">
        <v>105068849</v>
      </c>
      <c r="D26" s="30">
        <f t="shared" si="3"/>
        <v>21352627.879999816</v>
      </c>
      <c r="E26" s="30">
        <v>126421476.87999982</v>
      </c>
      <c r="F26" s="30">
        <v>126421476.87999982</v>
      </c>
      <c r="G26" s="30">
        <v>124341765.28999986</v>
      </c>
      <c r="H26" s="31">
        <v>0</v>
      </c>
      <c r="I26" s="32"/>
      <c r="J26" s="33"/>
      <c r="K26" s="33"/>
    </row>
    <row r="27" spans="1:11" s="34" customFormat="1">
      <c r="A27" s="28"/>
      <c r="B27" s="29" t="s">
        <v>25</v>
      </c>
      <c r="C27" s="30">
        <v>8969672</v>
      </c>
      <c r="D27" s="30">
        <f t="shared" si="3"/>
        <v>9202582.1899999976</v>
      </c>
      <c r="E27" s="30">
        <v>18172254.189999998</v>
      </c>
      <c r="F27" s="30">
        <v>18163199.389999997</v>
      </c>
      <c r="G27" s="30">
        <v>11041377.610000001</v>
      </c>
      <c r="H27" s="31">
        <v>9054.7999999998137</v>
      </c>
      <c r="I27" s="32"/>
      <c r="J27" s="33"/>
      <c r="K27" s="33"/>
    </row>
    <row r="28" spans="1:11" s="34" customFormat="1">
      <c r="A28" s="28"/>
      <c r="B28" s="29" t="s">
        <v>26</v>
      </c>
      <c r="C28" s="30">
        <v>12555691</v>
      </c>
      <c r="D28" s="30">
        <f t="shared" si="3"/>
        <v>-4397973.4000000004</v>
      </c>
      <c r="E28" s="30">
        <v>8157717.5999999996</v>
      </c>
      <c r="F28" s="30">
        <v>8094079.3399999999</v>
      </c>
      <c r="G28" s="30">
        <v>4509774.8199999994</v>
      </c>
      <c r="H28" s="31">
        <v>63638.259999999631</v>
      </c>
      <c r="I28" s="32"/>
      <c r="J28" s="33"/>
      <c r="K28" s="33"/>
    </row>
    <row r="29" spans="1:11" s="34" customFormat="1">
      <c r="A29" s="28"/>
      <c r="B29" s="29" t="s">
        <v>27</v>
      </c>
      <c r="C29" s="30">
        <v>16397086</v>
      </c>
      <c r="D29" s="30">
        <f t="shared" si="3"/>
        <v>7408472.3900000043</v>
      </c>
      <c r="E29" s="30">
        <v>23805558.390000004</v>
      </c>
      <c r="F29" s="30">
        <v>23805558.390000004</v>
      </c>
      <c r="G29" s="30">
        <v>20324291.529999997</v>
      </c>
      <c r="H29" s="31">
        <v>0</v>
      </c>
      <c r="I29" s="32"/>
      <c r="J29" s="33"/>
      <c r="K29" s="33"/>
    </row>
    <row r="30" spans="1:11" s="27" customFormat="1">
      <c r="A30" s="22"/>
      <c r="B30" s="23" t="s">
        <v>28</v>
      </c>
      <c r="C30" s="24">
        <f t="shared" ref="C30:H30" si="4">SUM(C31:C39)</f>
        <v>1062525120</v>
      </c>
      <c r="D30" s="24">
        <f t="shared" si="4"/>
        <v>1536421663.1699998</v>
      </c>
      <c r="E30" s="24">
        <f t="shared" si="4"/>
        <v>2598946783.1699996</v>
      </c>
      <c r="F30" s="24">
        <f t="shared" si="4"/>
        <v>2595515116.9799995</v>
      </c>
      <c r="G30" s="24">
        <f t="shared" si="4"/>
        <v>1962411651.0699997</v>
      </c>
      <c r="H30" s="25">
        <f t="shared" si="4"/>
        <v>3431666.1899999902</v>
      </c>
      <c r="I30" s="26"/>
      <c r="J30" s="26"/>
      <c r="K30" s="26"/>
    </row>
    <row r="31" spans="1:11" s="34" customFormat="1">
      <c r="A31" s="36"/>
      <c r="B31" s="29" t="s">
        <v>29</v>
      </c>
      <c r="C31" s="30">
        <v>80052910</v>
      </c>
      <c r="D31" s="30">
        <f t="shared" ref="D31:D39" si="5">E31-C31</f>
        <v>2026114.3400000185</v>
      </c>
      <c r="E31" s="30">
        <v>82079024.340000018</v>
      </c>
      <c r="F31" s="30">
        <v>81820893.470000029</v>
      </c>
      <c r="G31" s="30">
        <v>79403219.309999987</v>
      </c>
      <c r="H31" s="31">
        <v>258130.87000000017</v>
      </c>
      <c r="I31" s="32"/>
      <c r="J31" s="33"/>
      <c r="K31" s="33"/>
    </row>
    <row r="32" spans="1:11" s="34" customFormat="1">
      <c r="A32" s="36"/>
      <c r="B32" s="29" t="s">
        <v>30</v>
      </c>
      <c r="C32" s="30">
        <v>259113522</v>
      </c>
      <c r="D32" s="30">
        <f t="shared" si="5"/>
        <v>525806354.60000038</v>
      </c>
      <c r="E32" s="30">
        <v>784919876.60000038</v>
      </c>
      <c r="F32" s="30">
        <v>784919876.59000039</v>
      </c>
      <c r="G32" s="30">
        <v>453876434.2900002</v>
      </c>
      <c r="H32" s="31">
        <v>9.9999904632568359E-3</v>
      </c>
      <c r="I32" s="32"/>
      <c r="J32" s="33"/>
      <c r="K32" s="33"/>
    </row>
    <row r="33" spans="1:11" s="34" customFormat="1">
      <c r="A33" s="36"/>
      <c r="B33" s="29" t="s">
        <v>31</v>
      </c>
      <c r="C33" s="30">
        <v>375554407</v>
      </c>
      <c r="D33" s="30">
        <f t="shared" si="5"/>
        <v>514998887.04999936</v>
      </c>
      <c r="E33" s="30">
        <v>890553294.04999936</v>
      </c>
      <c r="F33" s="30">
        <v>888619616.82999933</v>
      </c>
      <c r="G33" s="30">
        <v>770327108.95000005</v>
      </c>
      <c r="H33" s="31">
        <v>1933677.2199999997</v>
      </c>
      <c r="I33" s="32"/>
      <c r="J33" s="33"/>
      <c r="K33" s="33"/>
    </row>
    <row r="34" spans="1:11" s="34" customFormat="1">
      <c r="A34" s="36"/>
      <c r="B34" s="29" t="s">
        <v>32</v>
      </c>
      <c r="C34" s="30">
        <v>8452129</v>
      </c>
      <c r="D34" s="30">
        <f t="shared" si="5"/>
        <v>19301206.309999987</v>
      </c>
      <c r="E34" s="30">
        <v>27753335.309999987</v>
      </c>
      <c r="F34" s="30">
        <v>27753335.309999987</v>
      </c>
      <c r="G34" s="30">
        <v>18920838.569999993</v>
      </c>
      <c r="H34" s="31">
        <v>0</v>
      </c>
      <c r="I34" s="32"/>
      <c r="J34" s="33"/>
      <c r="K34" s="33"/>
    </row>
    <row r="35" spans="1:11" s="34" customFormat="1">
      <c r="A35" s="36"/>
      <c r="B35" s="29" t="s">
        <v>33</v>
      </c>
      <c r="C35" s="30">
        <v>51456111</v>
      </c>
      <c r="D35" s="30">
        <f t="shared" si="5"/>
        <v>223331472.89000005</v>
      </c>
      <c r="E35" s="30">
        <v>274787583.89000005</v>
      </c>
      <c r="F35" s="30">
        <v>274537189.56000006</v>
      </c>
      <c r="G35" s="30">
        <v>218570379.78999999</v>
      </c>
      <c r="H35" s="31">
        <v>250394.33000000031</v>
      </c>
      <c r="I35" s="32"/>
      <c r="J35" s="33"/>
      <c r="K35" s="33"/>
    </row>
    <row r="36" spans="1:11" s="34" customFormat="1">
      <c r="A36" s="36"/>
      <c r="B36" s="29" t="s">
        <v>34</v>
      </c>
      <c r="C36" s="30">
        <v>107453408</v>
      </c>
      <c r="D36" s="30">
        <f t="shared" si="5"/>
        <v>110087364.58000004</v>
      </c>
      <c r="E36" s="30">
        <v>217540772.58000004</v>
      </c>
      <c r="F36" s="30">
        <v>217540772.58000004</v>
      </c>
      <c r="G36" s="30">
        <v>172676666.07000002</v>
      </c>
      <c r="H36" s="31">
        <v>0</v>
      </c>
      <c r="I36" s="32"/>
      <c r="J36" s="33"/>
      <c r="K36" s="33"/>
    </row>
    <row r="37" spans="1:11" s="34" customFormat="1">
      <c r="A37" s="36"/>
      <c r="B37" s="29" t="s">
        <v>35</v>
      </c>
      <c r="C37" s="30">
        <v>53196797</v>
      </c>
      <c r="D37" s="30">
        <f t="shared" si="5"/>
        <v>12667737.5</v>
      </c>
      <c r="E37" s="30">
        <v>65864534.5</v>
      </c>
      <c r="F37" s="30">
        <v>65864534.5</v>
      </c>
      <c r="G37" s="30">
        <v>50768008.479999997</v>
      </c>
      <c r="H37" s="31">
        <v>0</v>
      </c>
      <c r="I37" s="32"/>
      <c r="J37" s="33"/>
      <c r="K37" s="33"/>
    </row>
    <row r="38" spans="1:11" s="34" customFormat="1">
      <c r="A38" s="36"/>
      <c r="B38" s="29" t="s">
        <v>36</v>
      </c>
      <c r="C38" s="30">
        <v>30276637</v>
      </c>
      <c r="D38" s="30">
        <f t="shared" si="5"/>
        <v>96946480.909999982</v>
      </c>
      <c r="E38" s="30">
        <v>127223117.90999998</v>
      </c>
      <c r="F38" s="30">
        <v>127223117.90999998</v>
      </c>
      <c r="G38" s="30">
        <v>81315208.849999979</v>
      </c>
      <c r="H38" s="31">
        <v>0</v>
      </c>
      <c r="I38" s="32"/>
      <c r="J38" s="33"/>
      <c r="K38" s="33"/>
    </row>
    <row r="39" spans="1:11" s="34" customFormat="1">
      <c r="A39" s="36"/>
      <c r="B39" s="29" t="s">
        <v>37</v>
      </c>
      <c r="C39" s="30">
        <v>96969199</v>
      </c>
      <c r="D39" s="30">
        <f t="shared" si="5"/>
        <v>31256044.989999831</v>
      </c>
      <c r="E39" s="30">
        <v>128225243.98999983</v>
      </c>
      <c r="F39" s="30">
        <v>127235780.22999984</v>
      </c>
      <c r="G39" s="30">
        <v>116553786.75999987</v>
      </c>
      <c r="H39" s="31">
        <v>989463.75999999989</v>
      </c>
      <c r="I39" s="32"/>
      <c r="J39" s="33"/>
      <c r="K39" s="33"/>
    </row>
    <row r="40" spans="1:11" s="27" customFormat="1">
      <c r="A40" s="22"/>
      <c r="B40" s="23" t="s">
        <v>38</v>
      </c>
      <c r="C40" s="24">
        <f t="shared" ref="C40:H40" si="6">SUM(C41:C49)</f>
        <v>15184208233</v>
      </c>
      <c r="D40" s="24">
        <f t="shared" si="6"/>
        <v>4418177898.6199799</v>
      </c>
      <c r="E40" s="24">
        <f t="shared" si="6"/>
        <v>19602386131.61998</v>
      </c>
      <c r="F40" s="24">
        <f t="shared" si="6"/>
        <v>19312228266.439983</v>
      </c>
      <c r="G40" s="24">
        <f t="shared" si="6"/>
        <v>17601934597.509995</v>
      </c>
      <c r="H40" s="25">
        <f t="shared" si="6"/>
        <v>290157865.18000007</v>
      </c>
      <c r="I40" s="26"/>
      <c r="J40" s="26"/>
      <c r="K40" s="26"/>
    </row>
    <row r="41" spans="1:11" s="34" customFormat="1">
      <c r="A41" s="28"/>
      <c r="B41" s="29" t="s">
        <v>39</v>
      </c>
      <c r="C41" s="30">
        <v>14678215494</v>
      </c>
      <c r="D41" s="30">
        <f t="shared" ref="D41:D49" si="7">E41-C41</f>
        <v>3662978854.3699799</v>
      </c>
      <c r="E41" s="30">
        <v>18341194348.36998</v>
      </c>
      <c r="F41" s="30">
        <v>18193214219.289986</v>
      </c>
      <c r="G41" s="30">
        <v>16734796049.289995</v>
      </c>
      <c r="H41" s="31">
        <v>147980129.08000007</v>
      </c>
      <c r="I41" s="32"/>
      <c r="J41" s="33"/>
      <c r="K41" s="33"/>
    </row>
    <row r="42" spans="1:11" s="34" customFormat="1">
      <c r="A42" s="28"/>
      <c r="B42" s="29" t="s">
        <v>40</v>
      </c>
      <c r="C42" s="30">
        <v>0</v>
      </c>
      <c r="D42" s="30">
        <f t="shared" si="7"/>
        <v>490077538.21999997</v>
      </c>
      <c r="E42" s="30">
        <v>490077538.21999997</v>
      </c>
      <c r="F42" s="30">
        <v>350302233.25999993</v>
      </c>
      <c r="G42" s="30">
        <v>311265217.58999997</v>
      </c>
      <c r="H42" s="31">
        <v>139775304.96000001</v>
      </c>
      <c r="I42" s="32"/>
      <c r="J42" s="33"/>
      <c r="K42" s="33"/>
    </row>
    <row r="43" spans="1:11" s="34" customFormat="1">
      <c r="A43" s="28"/>
      <c r="B43" s="29" t="s">
        <v>41</v>
      </c>
      <c r="C43" s="30">
        <v>92022687</v>
      </c>
      <c r="D43" s="30">
        <f t="shared" si="7"/>
        <v>185520122.17999995</v>
      </c>
      <c r="E43" s="30">
        <v>277542809.17999995</v>
      </c>
      <c r="F43" s="30">
        <v>275140378.03999996</v>
      </c>
      <c r="G43" s="30">
        <v>254980436.69999999</v>
      </c>
      <c r="H43" s="31">
        <v>2402431.1400000006</v>
      </c>
      <c r="I43" s="32"/>
      <c r="J43" s="33"/>
      <c r="K43" s="33"/>
    </row>
    <row r="44" spans="1:11" s="34" customFormat="1">
      <c r="A44" s="28"/>
      <c r="B44" s="29" t="s">
        <v>42</v>
      </c>
      <c r="C44" s="30">
        <v>406022052</v>
      </c>
      <c r="D44" s="30">
        <f t="shared" si="7"/>
        <v>59654425.849999964</v>
      </c>
      <c r="E44" s="30">
        <v>465676477.84999996</v>
      </c>
      <c r="F44" s="30">
        <v>465676477.84999996</v>
      </c>
      <c r="G44" s="30">
        <v>272997935.93000001</v>
      </c>
      <c r="H44" s="31">
        <v>0</v>
      </c>
      <c r="I44" s="32"/>
      <c r="J44" s="33"/>
      <c r="K44" s="33"/>
    </row>
    <row r="45" spans="1:11" s="34" customFormat="1">
      <c r="A45" s="28"/>
      <c r="B45" s="29" t="s">
        <v>43</v>
      </c>
      <c r="C45" s="30">
        <v>0</v>
      </c>
      <c r="D45" s="30">
        <f t="shared" si="7"/>
        <v>0</v>
      </c>
      <c r="E45" s="30">
        <v>0</v>
      </c>
      <c r="F45" s="30">
        <v>0</v>
      </c>
      <c r="G45" s="30">
        <v>0</v>
      </c>
      <c r="H45" s="31">
        <v>0</v>
      </c>
      <c r="I45" s="32"/>
      <c r="J45" s="33"/>
      <c r="K45" s="33"/>
    </row>
    <row r="46" spans="1:11" s="34" customFormat="1">
      <c r="A46" s="28"/>
      <c r="B46" s="29" t="s">
        <v>44</v>
      </c>
      <c r="C46" s="30">
        <v>0</v>
      </c>
      <c r="D46" s="30">
        <f t="shared" si="7"/>
        <v>10000000</v>
      </c>
      <c r="E46" s="30">
        <v>10000000</v>
      </c>
      <c r="F46" s="30">
        <v>10000000</v>
      </c>
      <c r="G46" s="30">
        <v>10000000</v>
      </c>
      <c r="H46" s="31">
        <v>0</v>
      </c>
      <c r="I46" s="32"/>
      <c r="J46" s="33"/>
      <c r="K46" s="33"/>
    </row>
    <row r="47" spans="1:11" s="34" customFormat="1">
      <c r="A47" s="28"/>
      <c r="B47" s="29" t="s">
        <v>45</v>
      </c>
      <c r="C47" s="30">
        <v>0</v>
      </c>
      <c r="D47" s="30">
        <f t="shared" si="7"/>
        <v>0</v>
      </c>
      <c r="E47" s="30">
        <v>0</v>
      </c>
      <c r="F47" s="30">
        <v>0</v>
      </c>
      <c r="G47" s="30">
        <v>0</v>
      </c>
      <c r="H47" s="31">
        <v>0</v>
      </c>
      <c r="I47" s="32"/>
      <c r="J47" s="33"/>
      <c r="K47" s="33"/>
    </row>
    <row r="48" spans="1:11" s="34" customFormat="1">
      <c r="A48" s="28"/>
      <c r="B48" s="29" t="s">
        <v>46</v>
      </c>
      <c r="C48" s="30">
        <v>7948000</v>
      </c>
      <c r="D48" s="30">
        <f t="shared" si="7"/>
        <v>9946958</v>
      </c>
      <c r="E48" s="30">
        <v>17894958</v>
      </c>
      <c r="F48" s="30">
        <v>17894958</v>
      </c>
      <c r="G48" s="30">
        <v>17894958</v>
      </c>
      <c r="H48" s="31">
        <v>0</v>
      </c>
      <c r="I48" s="32"/>
      <c r="J48" s="33"/>
      <c r="K48" s="33"/>
    </row>
    <row r="49" spans="1:11" s="34" customFormat="1">
      <c r="A49" s="28"/>
      <c r="B49" s="29" t="s">
        <v>47</v>
      </c>
      <c r="C49" s="30">
        <v>0</v>
      </c>
      <c r="D49" s="30">
        <f t="shared" si="7"/>
        <v>0</v>
      </c>
      <c r="E49" s="30">
        <v>0</v>
      </c>
      <c r="F49" s="30">
        <v>0</v>
      </c>
      <c r="G49" s="30">
        <v>0</v>
      </c>
      <c r="H49" s="31">
        <v>0</v>
      </c>
      <c r="I49" s="32"/>
      <c r="J49" s="33"/>
      <c r="K49" s="33"/>
    </row>
    <row r="50" spans="1:11" s="27" customFormat="1">
      <c r="A50" s="22"/>
      <c r="B50" s="23" t="s">
        <v>48</v>
      </c>
      <c r="C50" s="24">
        <f t="shared" ref="C50:H50" si="8">SUM(C51:C59)</f>
        <v>63780094</v>
      </c>
      <c r="D50" s="24">
        <f t="shared" si="8"/>
        <v>258822193.49000001</v>
      </c>
      <c r="E50" s="24">
        <f t="shared" si="8"/>
        <v>322602287.49000001</v>
      </c>
      <c r="F50" s="24">
        <f t="shared" si="8"/>
        <v>315819299.20000005</v>
      </c>
      <c r="G50" s="24">
        <f t="shared" si="8"/>
        <v>203374414.43000001</v>
      </c>
      <c r="H50" s="25">
        <f t="shared" si="8"/>
        <v>6782988.29</v>
      </c>
      <c r="I50" s="26"/>
      <c r="J50" s="26"/>
      <c r="K50" s="26"/>
    </row>
    <row r="51" spans="1:11" s="34" customFormat="1">
      <c r="A51" s="28"/>
      <c r="B51" s="29" t="s">
        <v>49</v>
      </c>
      <c r="C51" s="30">
        <v>45834565</v>
      </c>
      <c r="D51" s="30">
        <f t="shared" ref="D51:D59" si="9">E51-C51</f>
        <v>53461470.589999989</v>
      </c>
      <c r="E51" s="30">
        <v>99296035.589999989</v>
      </c>
      <c r="F51" s="30">
        <v>95095244.720000014</v>
      </c>
      <c r="G51" s="30">
        <v>67917818.580000013</v>
      </c>
      <c r="H51" s="31">
        <v>4200790.87</v>
      </c>
      <c r="I51" s="32"/>
      <c r="J51" s="33"/>
      <c r="K51" s="33"/>
    </row>
    <row r="52" spans="1:11" s="34" customFormat="1">
      <c r="A52" s="28"/>
      <c r="B52" s="29" t="s">
        <v>50</v>
      </c>
      <c r="C52" s="30">
        <v>1034159</v>
      </c>
      <c r="D52" s="30">
        <f t="shared" si="9"/>
        <v>2634002.4400000004</v>
      </c>
      <c r="E52" s="30">
        <v>3668161.4400000004</v>
      </c>
      <c r="F52" s="30">
        <v>3653901.8100000005</v>
      </c>
      <c r="G52" s="30">
        <v>2779039.02</v>
      </c>
      <c r="H52" s="31">
        <v>14259.630000000005</v>
      </c>
      <c r="I52" s="32"/>
      <c r="J52" s="33"/>
      <c r="K52" s="33"/>
    </row>
    <row r="53" spans="1:11" s="34" customFormat="1">
      <c r="A53" s="28"/>
      <c r="B53" s="29" t="s">
        <v>51</v>
      </c>
      <c r="C53" s="30">
        <v>39700</v>
      </c>
      <c r="D53" s="30">
        <f t="shared" si="9"/>
        <v>395030.68000000005</v>
      </c>
      <c r="E53" s="30">
        <v>434730.68000000005</v>
      </c>
      <c r="F53" s="30">
        <v>417458.25000000006</v>
      </c>
      <c r="G53" s="30">
        <v>256198.53000000003</v>
      </c>
      <c r="H53" s="31">
        <v>17272.43</v>
      </c>
      <c r="I53" s="32"/>
      <c r="J53" s="33"/>
      <c r="K53" s="33"/>
    </row>
    <row r="54" spans="1:11" s="34" customFormat="1">
      <c r="A54" s="28"/>
      <c r="B54" s="29" t="s">
        <v>52</v>
      </c>
      <c r="C54" s="30">
        <v>2500000</v>
      </c>
      <c r="D54" s="30">
        <f t="shared" si="9"/>
        <v>20720243.960000001</v>
      </c>
      <c r="E54" s="30">
        <v>23220243.960000001</v>
      </c>
      <c r="F54" s="30">
        <v>23220243.960000001</v>
      </c>
      <c r="G54" s="30">
        <v>5317071.2000000011</v>
      </c>
      <c r="H54" s="31">
        <v>0</v>
      </c>
      <c r="I54" s="32"/>
      <c r="J54" s="33"/>
      <c r="K54" s="33"/>
    </row>
    <row r="55" spans="1:11" s="34" customFormat="1">
      <c r="A55" s="28"/>
      <c r="B55" s="29" t="s">
        <v>53</v>
      </c>
      <c r="C55" s="30">
        <v>288314</v>
      </c>
      <c r="D55" s="30">
        <f t="shared" si="9"/>
        <v>12012098</v>
      </c>
      <c r="E55" s="30">
        <v>12300412</v>
      </c>
      <c r="F55" s="30">
        <v>12244421.18</v>
      </c>
      <c r="G55" s="30">
        <v>11795269.18</v>
      </c>
      <c r="H55" s="31">
        <v>55990.819999999832</v>
      </c>
      <c r="I55" s="32"/>
      <c r="J55" s="33"/>
      <c r="K55" s="33"/>
    </row>
    <row r="56" spans="1:11" s="34" customFormat="1">
      <c r="A56" s="28"/>
      <c r="B56" s="29" t="s">
        <v>54</v>
      </c>
      <c r="C56" s="30">
        <v>2066700</v>
      </c>
      <c r="D56" s="30">
        <f t="shared" si="9"/>
        <v>19088477.550000004</v>
      </c>
      <c r="E56" s="30">
        <v>21155177.550000004</v>
      </c>
      <c r="F56" s="30">
        <v>21044736.710000005</v>
      </c>
      <c r="G56" s="30">
        <v>5354909.57</v>
      </c>
      <c r="H56" s="31">
        <v>110440.83999999985</v>
      </c>
      <c r="I56" s="32"/>
      <c r="J56" s="33"/>
      <c r="K56" s="33"/>
    </row>
    <row r="57" spans="1:11" s="34" customFormat="1">
      <c r="A57" s="28"/>
      <c r="B57" s="29" t="s">
        <v>55</v>
      </c>
      <c r="C57" s="30">
        <v>0</v>
      </c>
      <c r="D57" s="30">
        <f t="shared" si="9"/>
        <v>0</v>
      </c>
      <c r="E57" s="30">
        <v>0</v>
      </c>
      <c r="F57" s="30">
        <v>0</v>
      </c>
      <c r="G57" s="30">
        <v>0</v>
      </c>
      <c r="H57" s="31">
        <v>0</v>
      </c>
      <c r="I57" s="32"/>
      <c r="J57" s="33"/>
      <c r="K57" s="33"/>
    </row>
    <row r="58" spans="1:11" s="34" customFormat="1">
      <c r="A58" s="28"/>
      <c r="B58" s="29" t="s">
        <v>56</v>
      </c>
      <c r="C58" s="30">
        <v>0</v>
      </c>
      <c r="D58" s="30">
        <f t="shared" si="9"/>
        <v>0</v>
      </c>
      <c r="E58" s="30">
        <v>0</v>
      </c>
      <c r="F58" s="30">
        <v>0</v>
      </c>
      <c r="G58" s="30">
        <v>0</v>
      </c>
      <c r="H58" s="31">
        <v>0</v>
      </c>
      <c r="I58" s="32"/>
      <c r="J58" s="33"/>
      <c r="K58" s="33"/>
    </row>
    <row r="59" spans="1:11" s="34" customFormat="1">
      <c r="A59" s="28"/>
      <c r="B59" s="29" t="s">
        <v>57</v>
      </c>
      <c r="C59" s="30">
        <v>12016656</v>
      </c>
      <c r="D59" s="30">
        <f t="shared" si="9"/>
        <v>150510870.27000001</v>
      </c>
      <c r="E59" s="30">
        <v>162527526.27000001</v>
      </c>
      <c r="F59" s="30">
        <v>160143292.57000002</v>
      </c>
      <c r="G59" s="30">
        <v>109954108.34999999</v>
      </c>
      <c r="H59" s="31">
        <v>2384233.7000000002</v>
      </c>
      <c r="I59" s="32"/>
      <c r="J59" s="33"/>
      <c r="K59" s="33"/>
    </row>
    <row r="60" spans="1:11" s="27" customFormat="1">
      <c r="A60" s="22"/>
      <c r="B60" s="23" t="s">
        <v>58</v>
      </c>
      <c r="C60" s="24">
        <f t="shared" ref="C60:H60" si="10">SUM(C61:C63)</f>
        <v>2233211921</v>
      </c>
      <c r="D60" s="24">
        <f t="shared" si="10"/>
        <v>-934861436.20000064</v>
      </c>
      <c r="E60" s="24">
        <f t="shared" si="10"/>
        <v>1298350484.7999995</v>
      </c>
      <c r="F60" s="24">
        <f t="shared" si="10"/>
        <v>940317172.85999942</v>
      </c>
      <c r="G60" s="24">
        <f t="shared" si="10"/>
        <v>834925761.33000004</v>
      </c>
      <c r="H60" s="25">
        <f t="shared" si="10"/>
        <v>358033311.93999994</v>
      </c>
      <c r="I60" s="26"/>
      <c r="J60" s="26"/>
      <c r="K60" s="26"/>
    </row>
    <row r="61" spans="1:11" s="34" customFormat="1">
      <c r="A61" s="28"/>
      <c r="B61" s="29" t="s">
        <v>59</v>
      </c>
      <c r="C61" s="30">
        <v>0</v>
      </c>
      <c r="D61" s="30">
        <f t="shared" ref="D61:D63" si="11">E61-C61</f>
        <v>1123196800.4799993</v>
      </c>
      <c r="E61" s="30">
        <v>1123196800.4799993</v>
      </c>
      <c r="F61" s="30">
        <v>804699857.46999943</v>
      </c>
      <c r="G61" s="30">
        <v>725329130.79000008</v>
      </c>
      <c r="H61" s="31">
        <v>318496943.00999993</v>
      </c>
      <c r="I61" s="32"/>
      <c r="J61" s="33"/>
      <c r="K61" s="33"/>
    </row>
    <row r="62" spans="1:11" s="34" customFormat="1">
      <c r="A62" s="28"/>
      <c r="B62" s="29" t="s">
        <v>60</v>
      </c>
      <c r="C62" s="30">
        <v>2233211921</v>
      </c>
      <c r="D62" s="30">
        <f t="shared" si="11"/>
        <v>-2071540631.0799999</v>
      </c>
      <c r="E62" s="30">
        <v>161671289.92000005</v>
      </c>
      <c r="F62" s="30">
        <v>122194821.41000001</v>
      </c>
      <c r="G62" s="30">
        <v>97860780.500000015</v>
      </c>
      <c r="H62" s="31">
        <v>39476468.50999999</v>
      </c>
      <c r="I62" s="32"/>
      <c r="J62" s="33"/>
      <c r="K62" s="33"/>
    </row>
    <row r="63" spans="1:11" s="34" customFormat="1">
      <c r="A63" s="28"/>
      <c r="B63" s="29" t="s">
        <v>61</v>
      </c>
      <c r="C63" s="30">
        <v>0</v>
      </c>
      <c r="D63" s="30">
        <f t="shared" si="11"/>
        <v>13482394.4</v>
      </c>
      <c r="E63" s="30">
        <v>13482394.4</v>
      </c>
      <c r="F63" s="30">
        <v>13422493.98</v>
      </c>
      <c r="G63" s="30">
        <v>11735850.039999999</v>
      </c>
      <c r="H63" s="31">
        <v>59900.42</v>
      </c>
      <c r="I63" s="32"/>
      <c r="J63" s="33"/>
      <c r="K63" s="33"/>
    </row>
    <row r="64" spans="1:11" s="27" customFormat="1" ht="15" customHeight="1">
      <c r="A64" s="22"/>
      <c r="B64" s="23" t="s">
        <v>62</v>
      </c>
      <c r="C64" s="24">
        <f>SUM(C65:C71)</f>
        <v>82471107</v>
      </c>
      <c r="D64" s="24">
        <f t="shared" ref="D64:H64" si="12">SUM(D65:D71)</f>
        <v>-74424143</v>
      </c>
      <c r="E64" s="24">
        <f t="shared" si="12"/>
        <v>8046964</v>
      </c>
      <c r="F64" s="24">
        <f t="shared" si="12"/>
        <v>8046964</v>
      </c>
      <c r="G64" s="24">
        <f t="shared" si="12"/>
        <v>8046964</v>
      </c>
      <c r="H64" s="25">
        <f t="shared" si="12"/>
        <v>0</v>
      </c>
      <c r="I64" s="26"/>
      <c r="J64" s="26"/>
      <c r="K64" s="26"/>
    </row>
    <row r="65" spans="1:11" s="27" customFormat="1" ht="15" customHeight="1">
      <c r="A65" s="28"/>
      <c r="B65" s="29" t="s">
        <v>63</v>
      </c>
      <c r="C65" s="30">
        <v>0</v>
      </c>
      <c r="D65" s="30">
        <f t="shared" ref="D65:D71" si="13">E65-C65</f>
        <v>0</v>
      </c>
      <c r="E65" s="30">
        <v>0</v>
      </c>
      <c r="F65" s="30">
        <v>0</v>
      </c>
      <c r="G65" s="30">
        <v>0</v>
      </c>
      <c r="H65" s="31">
        <v>0</v>
      </c>
      <c r="I65" s="26"/>
      <c r="J65" s="26"/>
      <c r="K65" s="26"/>
    </row>
    <row r="66" spans="1:11" s="27" customFormat="1" ht="15" customHeight="1">
      <c r="A66" s="28"/>
      <c r="B66" s="29" t="s">
        <v>64</v>
      </c>
      <c r="C66" s="30">
        <v>0</v>
      </c>
      <c r="D66" s="30">
        <f t="shared" si="13"/>
        <v>8000000</v>
      </c>
      <c r="E66" s="30">
        <v>8000000</v>
      </c>
      <c r="F66" s="30">
        <v>8000000</v>
      </c>
      <c r="G66" s="30">
        <v>8000000</v>
      </c>
      <c r="H66" s="31">
        <v>0</v>
      </c>
      <c r="I66" s="26"/>
      <c r="J66" s="26"/>
      <c r="K66" s="26"/>
    </row>
    <row r="67" spans="1:11" s="34" customFormat="1">
      <c r="A67" s="28"/>
      <c r="B67" s="29" t="s">
        <v>65</v>
      </c>
      <c r="C67" s="30">
        <v>0</v>
      </c>
      <c r="D67" s="30">
        <f t="shared" si="13"/>
        <v>0</v>
      </c>
      <c r="E67" s="30">
        <v>0</v>
      </c>
      <c r="F67" s="30">
        <v>0</v>
      </c>
      <c r="G67" s="30">
        <v>0</v>
      </c>
      <c r="H67" s="31">
        <v>0</v>
      </c>
      <c r="I67" s="32"/>
      <c r="J67" s="33"/>
      <c r="K67" s="33"/>
    </row>
    <row r="68" spans="1:11" s="34" customFormat="1">
      <c r="A68" s="28"/>
      <c r="B68" s="29" t="s">
        <v>66</v>
      </c>
      <c r="C68" s="30">
        <v>3400000</v>
      </c>
      <c r="D68" s="30">
        <f t="shared" si="13"/>
        <v>-3353036</v>
      </c>
      <c r="E68" s="30">
        <v>46964</v>
      </c>
      <c r="F68" s="30">
        <v>46964</v>
      </c>
      <c r="G68" s="30">
        <v>46964</v>
      </c>
      <c r="H68" s="31">
        <v>0</v>
      </c>
      <c r="I68" s="32"/>
      <c r="J68" s="33"/>
      <c r="K68" s="33"/>
    </row>
    <row r="69" spans="1:11" s="34" customFormat="1">
      <c r="A69" s="37"/>
      <c r="B69" s="29" t="s">
        <v>67</v>
      </c>
      <c r="C69" s="30">
        <v>0</v>
      </c>
      <c r="D69" s="30">
        <f t="shared" si="13"/>
        <v>0</v>
      </c>
      <c r="E69" s="30">
        <v>0</v>
      </c>
      <c r="F69" s="30">
        <v>0</v>
      </c>
      <c r="G69" s="30">
        <v>0</v>
      </c>
      <c r="H69" s="31">
        <v>0</v>
      </c>
      <c r="I69" s="32"/>
      <c r="J69" s="33"/>
      <c r="K69" s="33"/>
    </row>
    <row r="70" spans="1:11" s="34" customFormat="1">
      <c r="A70" s="37"/>
      <c r="B70" s="29" t="s">
        <v>68</v>
      </c>
      <c r="C70" s="30">
        <v>0</v>
      </c>
      <c r="D70" s="30">
        <f t="shared" si="13"/>
        <v>0</v>
      </c>
      <c r="E70" s="30">
        <v>0</v>
      </c>
      <c r="F70" s="30">
        <v>0</v>
      </c>
      <c r="G70" s="30">
        <v>0</v>
      </c>
      <c r="H70" s="31">
        <v>0</v>
      </c>
      <c r="I70" s="32"/>
      <c r="J70" s="33"/>
      <c r="K70" s="33"/>
    </row>
    <row r="71" spans="1:11" s="34" customFormat="1">
      <c r="A71" s="28"/>
      <c r="B71" s="29" t="s">
        <v>69</v>
      </c>
      <c r="C71" s="30">
        <v>79071107</v>
      </c>
      <c r="D71" s="30">
        <f t="shared" si="13"/>
        <v>-79071107</v>
      </c>
      <c r="E71" s="30">
        <v>0</v>
      </c>
      <c r="F71" s="30">
        <v>0</v>
      </c>
      <c r="G71" s="30">
        <v>0</v>
      </c>
      <c r="H71" s="31">
        <v>0</v>
      </c>
      <c r="I71" s="32"/>
      <c r="J71" s="33"/>
      <c r="K71" s="33"/>
    </row>
    <row r="72" spans="1:11" s="27" customFormat="1">
      <c r="A72" s="22"/>
      <c r="B72" s="23" t="s">
        <v>70</v>
      </c>
      <c r="C72" s="24">
        <f t="shared" ref="C72:H72" si="14">SUM(C73:C75)</f>
        <v>4202888796</v>
      </c>
      <c r="D72" s="24">
        <f t="shared" si="14"/>
        <v>645549108.71999991</v>
      </c>
      <c r="E72" s="24">
        <f t="shared" si="14"/>
        <v>4848437904.7200003</v>
      </c>
      <c r="F72" s="24">
        <f t="shared" si="14"/>
        <v>4848307585.2200003</v>
      </c>
      <c r="G72" s="24">
        <f t="shared" si="14"/>
        <v>4820935459.2200003</v>
      </c>
      <c r="H72" s="25">
        <f t="shared" si="14"/>
        <v>130319.50000000064</v>
      </c>
      <c r="I72" s="26"/>
      <c r="J72" s="26"/>
      <c r="K72" s="26"/>
    </row>
    <row r="73" spans="1:11" s="34" customFormat="1">
      <c r="A73" s="28"/>
      <c r="B73" s="29" t="s">
        <v>71</v>
      </c>
      <c r="C73" s="30">
        <v>2527913484</v>
      </c>
      <c r="D73" s="30">
        <f t="shared" ref="D73:D75" si="15">E73-C73</f>
        <v>382259362.51999998</v>
      </c>
      <c r="E73" s="30">
        <v>2910172846.52</v>
      </c>
      <c r="F73" s="30">
        <v>2910172846.52</v>
      </c>
      <c r="G73" s="30">
        <v>2882800720.52</v>
      </c>
      <c r="H73" s="31">
        <v>0</v>
      </c>
      <c r="I73" s="32"/>
      <c r="J73" s="33"/>
      <c r="K73" s="33"/>
    </row>
    <row r="74" spans="1:11" s="34" customFormat="1">
      <c r="A74" s="28"/>
      <c r="B74" s="29" t="s">
        <v>72</v>
      </c>
      <c r="C74" s="30">
        <v>1674975312</v>
      </c>
      <c r="D74" s="30">
        <f t="shared" si="15"/>
        <v>-913370</v>
      </c>
      <c r="E74" s="30">
        <v>1674061942</v>
      </c>
      <c r="F74" s="30">
        <v>1674061942</v>
      </c>
      <c r="G74" s="30">
        <v>1674061942</v>
      </c>
      <c r="H74" s="31">
        <v>0</v>
      </c>
      <c r="I74" s="32"/>
      <c r="J74" s="33"/>
      <c r="K74" s="33"/>
    </row>
    <row r="75" spans="1:11" s="34" customFormat="1">
      <c r="A75" s="28"/>
      <c r="B75" s="29" t="s">
        <v>73</v>
      </c>
      <c r="C75" s="30">
        <v>0</v>
      </c>
      <c r="D75" s="30">
        <f t="shared" si="15"/>
        <v>264203116.19999996</v>
      </c>
      <c r="E75" s="30">
        <v>264203116.19999996</v>
      </c>
      <c r="F75" s="30">
        <v>264072796.69999993</v>
      </c>
      <c r="G75" s="30">
        <v>264072796.69999993</v>
      </c>
      <c r="H75" s="31">
        <v>130319.50000000064</v>
      </c>
      <c r="I75" s="32"/>
      <c r="J75" s="33"/>
      <c r="K75" s="33"/>
    </row>
    <row r="76" spans="1:11" s="27" customFormat="1">
      <c r="A76" s="22"/>
      <c r="B76" s="23" t="s">
        <v>74</v>
      </c>
      <c r="C76" s="24">
        <f t="shared" ref="C76:H76" si="16">SUM(C77:C83)</f>
        <v>3106168334</v>
      </c>
      <c r="D76" s="24">
        <f t="shared" si="16"/>
        <v>457096689.41000032</v>
      </c>
      <c r="E76" s="24">
        <f t="shared" si="16"/>
        <v>3563265023.4099998</v>
      </c>
      <c r="F76" s="24">
        <f t="shared" si="16"/>
        <v>3563265023.4100008</v>
      </c>
      <c r="G76" s="24">
        <f t="shared" si="16"/>
        <v>3563265023.4100008</v>
      </c>
      <c r="H76" s="25">
        <f t="shared" si="16"/>
        <v>0</v>
      </c>
      <c r="I76" s="26"/>
      <c r="J76" s="26"/>
      <c r="K76" s="26"/>
    </row>
    <row r="77" spans="1:11" s="34" customFormat="1">
      <c r="A77" s="28"/>
      <c r="B77" s="29" t="s">
        <v>75</v>
      </c>
      <c r="C77" s="30">
        <v>104870038</v>
      </c>
      <c r="D77" s="30">
        <f t="shared" ref="D77:D83" si="17">E77-C77</f>
        <v>-0.98000000417232513</v>
      </c>
      <c r="E77" s="30">
        <v>104870037.02</v>
      </c>
      <c r="F77" s="30">
        <v>104870037.02</v>
      </c>
      <c r="G77" s="30">
        <v>104870037.02</v>
      </c>
      <c r="H77" s="31">
        <v>0</v>
      </c>
      <c r="I77" s="32"/>
      <c r="J77" s="33"/>
      <c r="K77" s="33"/>
    </row>
    <row r="78" spans="1:11" s="34" customFormat="1">
      <c r="A78" s="38"/>
      <c r="B78" s="29" t="s">
        <v>76</v>
      </c>
      <c r="C78" s="30">
        <v>1844477583</v>
      </c>
      <c r="D78" s="30">
        <f t="shared" si="17"/>
        <v>-4004133.6400001049</v>
      </c>
      <c r="E78" s="30">
        <v>1840473449.3599999</v>
      </c>
      <c r="F78" s="30">
        <v>1840473449.3600001</v>
      </c>
      <c r="G78" s="30">
        <v>1840473449.3600001</v>
      </c>
      <c r="H78" s="31">
        <v>0</v>
      </c>
      <c r="I78" s="32"/>
      <c r="J78" s="33"/>
      <c r="K78" s="33"/>
    </row>
    <row r="79" spans="1:11" s="34" customFormat="1">
      <c r="A79" s="39"/>
      <c r="B79" s="29" t="s">
        <v>77</v>
      </c>
      <c r="C79" s="30">
        <v>0</v>
      </c>
      <c r="D79" s="30">
        <f t="shared" si="17"/>
        <v>11178386.4</v>
      </c>
      <c r="E79" s="30">
        <v>11178386.4</v>
      </c>
      <c r="F79" s="30">
        <v>11178386.4</v>
      </c>
      <c r="G79" s="30">
        <v>11178386.4</v>
      </c>
      <c r="H79" s="31">
        <v>0</v>
      </c>
      <c r="I79" s="32"/>
      <c r="J79" s="33"/>
      <c r="K79" s="33"/>
    </row>
    <row r="80" spans="1:11" s="34" customFormat="1">
      <c r="A80" s="39"/>
      <c r="B80" s="29" t="s">
        <v>78</v>
      </c>
      <c r="C80" s="30">
        <v>20187848</v>
      </c>
      <c r="D80" s="30">
        <f t="shared" si="17"/>
        <v>191960947.57000005</v>
      </c>
      <c r="E80" s="30">
        <v>212148795.57000005</v>
      </c>
      <c r="F80" s="30">
        <v>212148795.56999999</v>
      </c>
      <c r="G80" s="30">
        <v>212148795.56999999</v>
      </c>
      <c r="H80" s="31">
        <v>0</v>
      </c>
      <c r="I80" s="32"/>
      <c r="J80" s="33"/>
      <c r="K80" s="33"/>
    </row>
    <row r="81" spans="1:11" s="34" customFormat="1">
      <c r="A81" s="39"/>
      <c r="B81" s="29" t="s">
        <v>79</v>
      </c>
      <c r="C81" s="30">
        <v>6300</v>
      </c>
      <c r="D81" s="30">
        <f t="shared" si="17"/>
        <v>19217694.739999998</v>
      </c>
      <c r="E81" s="30">
        <v>19223994.739999998</v>
      </c>
      <c r="F81" s="30">
        <v>19223994.740000002</v>
      </c>
      <c r="G81" s="30">
        <v>19223994.740000002</v>
      </c>
      <c r="H81" s="31">
        <v>0</v>
      </c>
      <c r="I81" s="32"/>
      <c r="J81" s="33"/>
      <c r="K81" s="33"/>
    </row>
    <row r="82" spans="1:11" s="34" customFormat="1">
      <c r="A82" s="39"/>
      <c r="B82" s="29" t="s">
        <v>80</v>
      </c>
      <c r="C82" s="30">
        <v>0</v>
      </c>
      <c r="D82" s="30">
        <f t="shared" si="17"/>
        <v>0</v>
      </c>
      <c r="E82" s="30">
        <v>0</v>
      </c>
      <c r="F82" s="30">
        <v>0</v>
      </c>
      <c r="G82" s="30">
        <v>0</v>
      </c>
      <c r="H82" s="31">
        <v>0</v>
      </c>
      <c r="I82" s="32"/>
      <c r="J82" s="33"/>
      <c r="K82" s="33"/>
    </row>
    <row r="83" spans="1:11" s="34" customFormat="1">
      <c r="A83" s="28"/>
      <c r="B83" s="29" t="s">
        <v>81</v>
      </c>
      <c r="C83" s="30">
        <v>1136626565</v>
      </c>
      <c r="D83" s="30">
        <f t="shared" si="17"/>
        <v>238743795.32000041</v>
      </c>
      <c r="E83" s="30">
        <v>1375370360.3200004</v>
      </c>
      <c r="F83" s="30">
        <v>1375370360.3200004</v>
      </c>
      <c r="G83" s="30">
        <v>1375370360.3200004</v>
      </c>
      <c r="H83" s="31">
        <v>0</v>
      </c>
      <c r="I83" s="32"/>
      <c r="J83" s="33"/>
      <c r="K83" s="33"/>
    </row>
    <row r="84" spans="1:11" s="44" customFormat="1" ht="15">
      <c r="A84" s="40"/>
      <c r="B84" s="41" t="s">
        <v>82</v>
      </c>
      <c r="C84" s="42">
        <f t="shared" ref="C84:H84" si="18">C12+C20+C30+C40+C50+C60+C64+C72+C76</f>
        <v>28415664155</v>
      </c>
      <c r="D84" s="42">
        <f t="shared" si="18"/>
        <v>6150193544.9899788</v>
      </c>
      <c r="E84" s="42">
        <f t="shared" si="18"/>
        <v>34565857699.989983</v>
      </c>
      <c r="F84" s="42">
        <f t="shared" si="18"/>
        <v>33904126850.659985</v>
      </c>
      <c r="G84" s="42">
        <f t="shared" si="18"/>
        <v>31172005961.599998</v>
      </c>
      <c r="H84" s="43">
        <f t="shared" si="18"/>
        <v>661730849.33000004</v>
      </c>
      <c r="J84" s="45"/>
      <c r="K84" s="45"/>
    </row>
    <row r="85" spans="1:11" s="34" customFormat="1" ht="16.5" customHeight="1">
      <c r="A85" s="28"/>
      <c r="B85" s="46" t="s">
        <v>83</v>
      </c>
      <c r="C85" s="46"/>
      <c r="D85" s="46"/>
      <c r="E85" s="46"/>
      <c r="F85" s="46"/>
      <c r="G85" s="46"/>
      <c r="H85" s="46"/>
      <c r="J85" s="33"/>
      <c r="K85" s="33"/>
    </row>
    <row r="86" spans="1:11" s="34" customFormat="1">
      <c r="A86" s="28"/>
      <c r="B86" s="47"/>
      <c r="C86" s="48"/>
      <c r="D86" s="48"/>
      <c r="E86" s="48"/>
      <c r="F86" s="48"/>
      <c r="G86" s="48"/>
      <c r="H86" s="48"/>
      <c r="J86" s="33"/>
      <c r="K86" s="33"/>
    </row>
    <row r="87" spans="1:11" s="34" customFormat="1">
      <c r="A87" s="28"/>
      <c r="B87" s="49"/>
      <c r="J87" s="33"/>
      <c r="K87" s="33"/>
    </row>
    <row r="88" spans="1:11">
      <c r="B88" s="49"/>
      <c r="I88"/>
    </row>
    <row r="89" spans="1:11">
      <c r="C89" s="52"/>
      <c r="D89" s="52"/>
      <c r="E89" s="52"/>
      <c r="F89" s="52"/>
      <c r="G89" s="52"/>
      <c r="H89" s="52"/>
      <c r="I89"/>
    </row>
    <row r="90" spans="1:11">
      <c r="C90" s="53"/>
      <c r="D90" s="53"/>
      <c r="E90" s="53"/>
      <c r="F90" s="53"/>
      <c r="G90" s="53"/>
      <c r="H90" s="53"/>
      <c r="I90"/>
    </row>
  </sheetData>
  <mergeCells count="6">
    <mergeCell ref="B6:H6"/>
    <mergeCell ref="B7:H7"/>
    <mergeCell ref="B8:H8"/>
    <mergeCell ref="B9:H9"/>
    <mergeCell ref="B10:H10"/>
    <mergeCell ref="B85:H85"/>
  </mergeCells>
  <printOptions horizontalCentered="1"/>
  <pageMargins left="0.39370078740157483" right="0.39370078740157483" top="0.62992125984251968" bottom="0.6692913385826772" header="0.27559055118110237" footer="0.23622047244094488"/>
  <pageSetup scale="74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</vt:lpstr>
      <vt:lpstr>PARTIDAS!Área_de_impresión</vt:lpstr>
      <vt:lpstr>PARTIDAS!Títulos_a_imprimir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Sefilan</dc:creator>
  <cp:lastModifiedBy>Sefilan</cp:lastModifiedBy>
  <dcterms:created xsi:type="dcterms:W3CDTF">2019-05-13T23:12:24Z</dcterms:created>
  <dcterms:modified xsi:type="dcterms:W3CDTF">2019-05-13T23:13:39Z</dcterms:modified>
</cp:coreProperties>
</file>